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udžbenici\Udžbenici PN\"/>
    </mc:Choice>
  </mc:AlternateContent>
  <xr:revisionPtr revIDLastSave="0" documentId="13_ncr:1_{EF14A985-A53B-4F1D-AD19-DC51E99E60A9}" xr6:coauthVersionLast="36" xr6:coauthVersionMax="36" xr10:uidLastSave="{00000000-0000-0000-0000-000000000000}"/>
  <bookViews>
    <workbookView xWindow="0" yWindow="0" windowWidth="20490" windowHeight="6945" xr2:uid="{B939F3E5-4C2B-494D-9CC7-EF029C56C4B4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6" i="1"/>
  <c r="K21" i="1" l="1"/>
  <c r="K22" i="1"/>
  <c r="K23" i="1"/>
  <c r="K43" i="1" l="1"/>
  <c r="K35" i="1"/>
  <c r="K36" i="1"/>
  <c r="K37" i="1"/>
  <c r="K38" i="1"/>
  <c r="K39" i="1"/>
  <c r="K40" i="1"/>
  <c r="K41" i="1"/>
  <c r="K42" i="1"/>
  <c r="K44" i="1"/>
  <c r="K27" i="1"/>
  <c r="K28" i="1"/>
  <c r="K29" i="1"/>
  <c r="K30" i="1"/>
  <c r="K31" i="1"/>
  <c r="K19" i="1"/>
  <c r="K20" i="1"/>
  <c r="K9" i="1"/>
  <c r="K10" i="1"/>
  <c r="K11" i="1"/>
  <c r="K12" i="1"/>
  <c r="K13" i="1"/>
  <c r="K14" i="1"/>
  <c r="K15" i="1"/>
  <c r="K26" i="1" l="1"/>
  <c r="K32" i="1" l="1"/>
  <c r="K8" i="1"/>
  <c r="K34" i="1" l="1"/>
  <c r="K47" i="1" s="1"/>
  <c r="K18" i="1"/>
  <c r="K24" i="1" s="1"/>
  <c r="K7" i="1"/>
  <c r="K16" i="1" s="1"/>
  <c r="K48" i="1" l="1"/>
  <c r="K50" i="1" s="1"/>
</calcChain>
</file>

<file path=xl/sharedStrings.xml><?xml version="1.0" encoding="utf-8"?>
<sst xmlns="http://schemas.openxmlformats.org/spreadsheetml/2006/main" count="191" uniqueCount="120">
  <si>
    <t>Predmet</t>
  </si>
  <si>
    <t>reg. broj</t>
  </si>
  <si>
    <t>šifra kompleta</t>
  </si>
  <si>
    <t xml:space="preserve">Naziv </t>
  </si>
  <si>
    <t>Autor</t>
  </si>
  <si>
    <t>Vrsta izdanja</t>
  </si>
  <si>
    <t>Nakladnik</t>
  </si>
  <si>
    <t>Komad</t>
  </si>
  <si>
    <t>OSNOVNA ŠKOLA MILKE TRNINE</t>
  </si>
  <si>
    <t>UKUPNO S PDV-om:</t>
  </si>
  <si>
    <t>PDV:</t>
  </si>
  <si>
    <t>UKUPNI IZNOS:</t>
  </si>
  <si>
    <t>Cijena bez PDV-a</t>
  </si>
  <si>
    <t>Ukupna cijena  bez PDV-a</t>
  </si>
  <si>
    <t>TROŠKOVNIK UDŽBENIKA PREDMETNA NASTAVA</t>
  </si>
  <si>
    <t>ENGLESKI JEZIK</t>
  </si>
  <si>
    <t>FOOTSTEPS 1</t>
  </si>
  <si>
    <t>Dora Božanić, Olinka Breka, Ana Posnjak, Ivana Marinić</t>
  </si>
  <si>
    <t>udžbenik</t>
  </si>
  <si>
    <t>Školska knjiga d.d.</t>
  </si>
  <si>
    <t>Alfa d.d.</t>
  </si>
  <si>
    <t>čitanka</t>
  </si>
  <si>
    <t>MATEMATIKA</t>
  </si>
  <si>
    <t>Gordana Paić, Željko Bošnjak, Boris Čulina, Niko Grgić</t>
  </si>
  <si>
    <t>PRIRODA</t>
  </si>
  <si>
    <t>Marijana Bastić, Valerija Begić, Ana Bakarić, Bernarda Kralj Golub</t>
  </si>
  <si>
    <t xml:space="preserve">HRVATSKI JEZIK </t>
  </si>
  <si>
    <t>radni udžbenik</t>
  </si>
  <si>
    <t>MATEMATIČKI IZAZOVI 5 - udžbenik iz matematike za peti razred osnovne škole (za učenike kojima je određen primjereni program osnovnog odgoja i obrazovanja)</t>
  </si>
  <si>
    <t>udžbenik (primjereni program)</t>
  </si>
  <si>
    <t>NJEMAČKI JEZIK</t>
  </si>
  <si>
    <t>LERNEN, SINGEN, SPIELEN 2</t>
  </si>
  <si>
    <t>Gordana Matolek Veselić, Vlada Jagatić, Damir Velički</t>
  </si>
  <si>
    <t>udžbenik s CD-om</t>
  </si>
  <si>
    <t>HELLO, WORLD! : udžbenik engleskog jezika za šesti razred osnovne škole, šesta godina učenja</t>
  </si>
  <si>
    <t>Ivana Kirin, Marinko Uremović</t>
  </si>
  <si>
    <t>Profil Klett</t>
  </si>
  <si>
    <t>Alfa</t>
  </si>
  <si>
    <t>LERNEN UND SPIELEN 3 : udžbenik iz njemačkoga jezika za šesti razred osnovne škole (treća godina učenja)</t>
  </si>
  <si>
    <t>Damir Velički, Blaženka Filipan-Žignić, Gordana Matolek Veselić</t>
  </si>
  <si>
    <t>RIGHT ON! 3: udžbenik iz engleskog jezika za sedmi razred osnovne škole (sedma godina učenja)</t>
  </si>
  <si>
    <t>Jenny Dooley</t>
  </si>
  <si>
    <t>HRVATSKI JEZIK - KNJIŽEVNOST I JEZIK</t>
  </si>
  <si>
    <t>Anita Katić, Dalia Mirt, Lidija Vešligaj</t>
  </si>
  <si>
    <t>FIZIKA</t>
  </si>
  <si>
    <t>LERNEN UND SPIELEN 4</t>
  </si>
  <si>
    <t>Ivana Vajda, Karin Nigl, Gordana Matolek Veselić</t>
  </si>
  <si>
    <t>udžbenik iz njemačkoga jezika za sedmi razred osnovne škole (četvrta godina učenja)</t>
  </si>
  <si>
    <t>RIGHT ON! 4</t>
  </si>
  <si>
    <t>udžbenik iz engleskog jezika za osmi razred osnovne škole (osma godina učenja)</t>
  </si>
  <si>
    <t>HRVATSKE JEZIČNE NITI 8</t>
  </si>
  <si>
    <t>Sanja Miloloža, Ina Randić Đorđević, Linda Šimunović Nakić, Sanja Bosak, Bernardina Petrović</t>
  </si>
  <si>
    <t>udžbenik iz hrvatskoga jezika za osmi razred osnovne škole</t>
  </si>
  <si>
    <t>MATEMATIKA 8-udžbenik za pomoć u učenju matematike u 8.razredu</t>
  </si>
  <si>
    <t>Tanja Djaković, Lahorka Havranek Bijaković, Ljiljana Peretin, Kristina Vučić</t>
  </si>
  <si>
    <t>Školska knjiga</t>
  </si>
  <si>
    <t>HRVATSKA RIJEČ 8 - Čitanka iz hrvatskoga jezika za osmi razred osnovne škole (za učenike kojima je određen primjereni program osnovnog odgoja i obrazovanja)</t>
  </si>
  <si>
    <t>HRVATSKE JEZIČNE NITI 8 - Udžbenik iz hrvatskoga jezika za osmi razred osnovne škole (za učenike kojima je određen primjereni program osnovnog odgoja i obrazovanja)</t>
  </si>
  <si>
    <t>Sanja Miloloža, Ina Randić Đorđević, Linda Šimunović Nakić, Sanja Bosak, dr. sc. Bernardina Petrović</t>
  </si>
  <si>
    <t>LERNEN UND SPIELEN 5</t>
  </si>
  <si>
    <t>udžbenik iz njemačkoga jezika za osmi razred osnovne škole (peta godina učenja)</t>
  </si>
  <si>
    <t>Z. Šikić, M. Milić, V. Draženović Žitko, I. Golac Jakopović, B. Goleš, Z. Lobor, M. Marić, T. Nemeth, G. Stajčić, M. Vuković</t>
  </si>
  <si>
    <t>Moja najdraža Fizika 8</t>
  </si>
  <si>
    <t>Nevenka Jakuš, Ivana Matić</t>
  </si>
  <si>
    <t>Alka script</t>
  </si>
  <si>
    <t xml:space="preserve"> 	4387</t>
  </si>
  <si>
    <t>Moja najdraža Fizika 7</t>
  </si>
  <si>
    <t>Z. Šikić, N. Ostojić, Ž. Mikulan, V. Draženović Žitko, I. Golac Jakopović, B. Goleš, Z. Lobor, M. Marić, T. Nemeth, G. Stajčić, M. Vuković</t>
  </si>
  <si>
    <t>Z. Šikić, V. Draženović Žitko, I. Golac Jakopović, B. Goleš, Z. Lobor, M. Marić, T. Nemeth, G. Stajčić, M. Vuković</t>
  </si>
  <si>
    <t>MATEMATIČKI IZAZOVI 5, PRVI DIO : udžbenik sa zadatcima za vježbanje iz matematike za peti razred osnovne škole</t>
  </si>
  <si>
    <t>MATEMATIČKI IZAZOVI 5, DRUGI DIO: udžbenik sa zadatcima za vježbanje iz matematike za peti razred osnovne škole</t>
  </si>
  <si>
    <t>EVIDENCIJSKI BROJ NABAVE: 28/2024</t>
  </si>
  <si>
    <t>PRIRODA 5</t>
  </si>
  <si>
    <t>POVIJEST</t>
  </si>
  <si>
    <t>KLIO 5</t>
  </si>
  <si>
    <t>Sonja Bančić, Tina Matanić</t>
  </si>
  <si>
    <t>GLAZBENA KULTURA</t>
  </si>
  <si>
    <t>HRVATSKI JEZIK - JEZIK I JEZIČNO IZRAŽAVANJE</t>
  </si>
  <si>
    <t>HRVATSKE JEZIČNE NITI 5</t>
  </si>
  <si>
    <t>Sanja Miloloža, Rada Cikuša, Davor Šimić, Bernardina Petrović</t>
  </si>
  <si>
    <t>HRVATSKI JEZIK - KNJIŽEVNOST</t>
  </si>
  <si>
    <t>HRVATSKA RIJEČ 5</t>
  </si>
  <si>
    <t>Ante Bežen, Lidija Vešligaj, Anita Katić, Kristina Dilica, Ina Randić Đorđević</t>
  </si>
  <si>
    <t>INFORMATIKA</t>
  </si>
  <si>
    <t>HRVATSKE JEZIČNE NITI 6 : udžbenik iz hrvatskoga jezika za šesti razred osnovne škole</t>
  </si>
  <si>
    <t>Sanja Miloloža, Ina Randić Đorđević, Davor Šimić, Bernardina Petrović</t>
  </si>
  <si>
    <t>HRVATSKA RIJEČ 6 : čitanka iz hrvatskoga jezika za šesti razred osnovne škole</t>
  </si>
  <si>
    <t>Anita Katić, Lidija Vešligaj, Kristina Dilica, Dalia Mirt</t>
  </si>
  <si>
    <t>MATEMATIKA 6 : radni udžbenik za pomoć učenicima pri učenju matematike u 6. razredu osnovne škole, 1. I 2. svezak</t>
  </si>
  <si>
    <t>UKUPNO 6. RAZRED</t>
  </si>
  <si>
    <t>UKUPNO 7. RAZREDI</t>
  </si>
  <si>
    <t>HRVATSKE JEZIČNE NITI 7 : udžbenik iz hrvatskoga jezika za sedmi razred osnovne škole</t>
  </si>
  <si>
    <t>Sanja Miloloža, Ina Randić Đorđević, Bernardina Petrović</t>
  </si>
  <si>
    <t>HRVATSKA RIJEČ 7: čitanka iz hrvatskoga jezika za sedmi razred osnovne škole</t>
  </si>
  <si>
    <t>BIOLOGIJA</t>
  </si>
  <si>
    <t>MATEMATIKA 7 : radni udžbenik za pomoć učenicima pri učenju matematike u 7. razredu osnovne škole, 1. i 2. svezak</t>
  </si>
  <si>
    <t>GLAZBENI KRUG 8 : udžbenik glazbene kulture za osmi razred osnovne škole</t>
  </si>
  <si>
    <t>Ružica Ambruš-Kiš, Tomislav Seletković, Zrinka Šimunović</t>
  </si>
  <si>
    <t>udžbenik glazbene kulture za osmi razred osnovne škole</t>
  </si>
  <si>
    <t>HRVATSKA RIJEČ 8</t>
  </si>
  <si>
    <t>čitanka iz hrvatskoga jezika za osmi razred osnovne škole</t>
  </si>
  <si>
    <t>MATEMATIKA 8, I. I II. DIO</t>
  </si>
  <si>
    <t>Branka Antunović Piton, Ariana Bogner Boroš, Lahorka Havranek Bijuković, Predrag Brkić, Maja Karlo, Marjana Kuliš, Ivana Matić, Tibor Rodiger, Kristina Vučić</t>
  </si>
  <si>
    <t>udžbenik matematike u osmom razredu osnovne škole sa zadatcima za rješavanje s dodatnim digitalnim sadržajima</t>
  </si>
  <si>
    <t>UKUPNO 8. RAZRED</t>
  </si>
  <si>
    <t>#MOJPORTAL8</t>
  </si>
  <si>
    <t>Magdalena Babić, Nikolina Bubica, Zoran Dimovski, Stanko Leko, Nikola Mihočka, Ivana Ružić, Mario Stančić, Branko Vejnović</t>
  </si>
  <si>
    <t>udžbenik informatike u osmom razredu osnovne škole s dodatnim digitalnim sadržajima</t>
  </si>
  <si>
    <t>5. RAZRED</t>
  </si>
  <si>
    <t>6. RAZRED</t>
  </si>
  <si>
    <t>7. RAZRED</t>
  </si>
  <si>
    <t>8. RAZRED</t>
  </si>
  <si>
    <t>KLIO 8, udžbenik za pomoć u učenju povijesti u osmom razredu osnovne škole</t>
  </si>
  <si>
    <t>Krešimir Erdelja, Igor Stojaković:</t>
  </si>
  <si>
    <t>udžbenik za pomoć u učenju povijesti u osmom razredu osnovne škole</t>
  </si>
  <si>
    <t>014234</t>
  </si>
  <si>
    <t xml:space="preserve"> BIOLOGIJA 8, udžbenik za pomoć u učenju biologije u osmom razredu osnovne škole</t>
  </si>
  <si>
    <t>Damir Bendelja, Nataša Pongrac:</t>
  </si>
  <si>
    <t>udžbenik za pomoć u učenju biologije u osmom razredu osnovne škol</t>
  </si>
  <si>
    <t>MATEMATIKA 6 : udžbenik matematike za šesti razred osnovne škole, 1. i 2. svezak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</si>
</sst>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[$-101041A]General"/>
    <numFmt numFmtId="165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indexed="8"/>
      <name val="Calibri"/>
      <family val="2"/>
      <charset val="238"/>
    </font>
    <font>
      <sz val="11"/>
      <name val="Calibri Light"/>
      <family val="1"/>
      <scheme val="major"/>
    </font>
    <font>
      <sz val="11"/>
      <color rgb="FF000000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EDC2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E6F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</cellStyleXfs>
  <cellXfs count="148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3" borderId="1" xfId="1" applyNumberFormat="1" applyFont="1" applyFill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0" fontId="4" fillId="3" borderId="1" xfId="1" applyNumberFormat="1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/>
    <xf numFmtId="1" fontId="4" fillId="3" borderId="1" xfId="1" applyNumberFormat="1" applyFont="1" applyFill="1" applyBorder="1" applyAlignment="1">
      <alignment horizontal="center" vertical="center" readingOrder="1"/>
    </xf>
    <xf numFmtId="0" fontId="5" fillId="0" borderId="0" xfId="0" applyFont="1" applyAlignment="1">
      <alignment horizontal="left"/>
    </xf>
    <xf numFmtId="1" fontId="4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top" wrapText="1"/>
    </xf>
    <xf numFmtId="49" fontId="4" fillId="3" borderId="6" xfId="1" applyNumberFormat="1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164" fontId="4" fillId="0" borderId="6" xfId="0" applyNumberFormat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7" fillId="5" borderId="1" xfId="0" applyFont="1" applyFill="1" applyBorder="1" applyAlignment="1"/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1" fontId="4" fillId="3" borderId="3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8" fillId="3" borderId="1" xfId="4" applyFont="1" applyFill="1" applyBorder="1" applyAlignment="1" applyProtection="1">
      <alignment horizontal="left" vertical="center" wrapText="1" readingOrder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4" fillId="3" borderId="1" xfId="1" applyNumberFormat="1" applyFont="1" applyFill="1" applyBorder="1" applyAlignment="1">
      <alignment horizontal="left" vertical="center"/>
    </xf>
    <xf numFmtId="165" fontId="5" fillId="0" borderId="1" xfId="2" applyNumberFormat="1" applyFont="1" applyBorder="1"/>
    <xf numFmtId="165" fontId="4" fillId="3" borderId="1" xfId="0" applyNumberFormat="1" applyFont="1" applyFill="1" applyBorder="1" applyAlignment="1">
      <alignment horizontal="left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left" wrapText="1" readingOrder="1"/>
    </xf>
    <xf numFmtId="0" fontId="4" fillId="3" borderId="11" xfId="1" applyNumberFormat="1" applyFont="1" applyFill="1" applyBorder="1" applyAlignment="1">
      <alignment horizontal="left" vertical="center" wrapText="1" readingOrder="1"/>
    </xf>
    <xf numFmtId="3" fontId="4" fillId="3" borderId="1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left" vertical="center" readingOrder="1"/>
    </xf>
    <xf numFmtId="0" fontId="5" fillId="3" borderId="1" xfId="0" applyFont="1" applyFill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3" borderId="0" xfId="0" applyFont="1" applyFill="1" applyAlignment="1"/>
    <xf numFmtId="17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wrapText="1"/>
    </xf>
    <xf numFmtId="165" fontId="7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0" borderId="12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4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165" fontId="4" fillId="3" borderId="1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1" fontId="4" fillId="3" borderId="6" xfId="1" applyNumberFormat="1" applyFont="1" applyFill="1" applyBorder="1" applyAlignment="1">
      <alignment horizontal="center" vertical="center" readingOrder="1"/>
    </xf>
    <xf numFmtId="0" fontId="4" fillId="3" borderId="6" xfId="1" applyNumberFormat="1" applyFont="1" applyFill="1" applyBorder="1" applyAlignment="1">
      <alignment vertical="center" wrapText="1" readingOrder="1"/>
    </xf>
    <xf numFmtId="49" fontId="4" fillId="3" borderId="6" xfId="1" applyNumberFormat="1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left" vertical="center" readingOrder="1"/>
    </xf>
    <xf numFmtId="0" fontId="5" fillId="3" borderId="1" xfId="0" applyFont="1" applyFill="1" applyBorder="1" applyAlignment="1"/>
    <xf numFmtId="0" fontId="4" fillId="3" borderId="1" xfId="0" applyFont="1" applyFill="1" applyBorder="1" applyAlignment="1" applyProtection="1">
      <alignment horizontal="left" vertical="center" readingOrder="1"/>
      <protection locked="0"/>
    </xf>
    <xf numFmtId="0" fontId="5" fillId="3" borderId="1" xfId="0" applyFont="1" applyFill="1" applyBorder="1" applyAlignment="1">
      <alignment vertical="top"/>
    </xf>
    <xf numFmtId="49" fontId="4" fillId="3" borderId="6" xfId="1" applyNumberFormat="1" applyFont="1" applyFill="1" applyBorder="1" applyAlignment="1">
      <alignment horizontal="left" vertical="center" readingOrder="1"/>
    </xf>
    <xf numFmtId="0" fontId="5" fillId="4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3" fontId="5" fillId="1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4" fillId="3" borderId="1" xfId="1" applyNumberFormat="1" applyFont="1" applyFill="1" applyBorder="1" applyAlignment="1">
      <alignment horizontal="center" vertical="center" readingOrder="1"/>
    </xf>
    <xf numFmtId="0" fontId="5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5" borderId="2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/>
    <xf numFmtId="0" fontId="7" fillId="3" borderId="4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6" fillId="5" borderId="2" xfId="0" applyFont="1" applyFill="1" applyBorder="1" applyAlignment="1"/>
    <xf numFmtId="0" fontId="6" fillId="5" borderId="4" xfId="0" applyFont="1" applyFill="1" applyBorder="1" applyAlignment="1"/>
    <xf numFmtId="0" fontId="6" fillId="5" borderId="3" xfId="0" applyFont="1" applyFill="1" applyBorder="1" applyAlignment="1"/>
    <xf numFmtId="1" fontId="4" fillId="3" borderId="1" xfId="1" applyNumberFormat="1" applyFont="1" applyFill="1" applyBorder="1" applyAlignment="1">
      <alignment horizontal="center" vertical="center" readingOrder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left" vertical="center" readingOrder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6" fillId="5" borderId="13" xfId="0" applyFont="1" applyFill="1" applyBorder="1" applyAlignment="1">
      <alignment wrapText="1"/>
    </xf>
    <xf numFmtId="0" fontId="6" fillId="5" borderId="9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 vertical="center" wrapText="1"/>
    </xf>
  </cellXfs>
  <cellStyles count="6">
    <cellStyle name="Normal 2" xfId="1" xr:uid="{FC35B493-DF50-4E59-96C0-F4C241E85CD8}"/>
    <cellStyle name="Normal 2 2" xfId="5" xr:uid="{951F48ED-BF15-4023-B995-105A0A772BA5}"/>
    <cellStyle name="Normal 3" xfId="3" xr:uid="{EC198EF0-D75E-4053-A5A0-6B86ED71200A}"/>
    <cellStyle name="Normalno" xfId="0" builtinId="0"/>
    <cellStyle name="Normalno 3" xfId="4" xr:uid="{863AE9E6-D315-4C9F-9D4C-F04CF839974C}"/>
    <cellStyle name="Valuta" xfId="2" builtinId="4"/>
  </cellStyles>
  <dxfs count="0"/>
  <tableStyles count="0" defaultTableStyle="TableStyleMedium2" defaultPivotStyle="PivotStyleLight16"/>
  <colors>
    <mruColors>
      <color rgb="FFEDC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7BB6-4897-48A2-A2C2-5F26BC0299F1}">
  <dimension ref="A1:L50"/>
  <sheetViews>
    <sheetView tabSelected="1" zoomScale="80" zoomScaleNormal="80" workbookViewId="0">
      <selection activeCell="K48" sqref="K48"/>
    </sheetView>
  </sheetViews>
  <sheetFormatPr defaultRowHeight="14.25" x14ac:dyDescent="0.2"/>
  <cols>
    <col min="1" max="2" width="9.140625" style="54"/>
    <col min="3" max="4" width="9.140625" style="20"/>
    <col min="5" max="5" width="38.42578125" style="20" customWidth="1"/>
    <col min="6" max="6" width="29.85546875" style="4" customWidth="1"/>
    <col min="7" max="7" width="18.28515625" style="20" customWidth="1"/>
    <col min="8" max="8" width="19.5703125" style="58" customWidth="1"/>
    <col min="9" max="9" width="9.140625" style="54"/>
    <col min="10" max="10" width="20" style="55" customWidth="1"/>
    <col min="11" max="11" width="27.42578125" style="55" customWidth="1"/>
    <col min="12" max="16384" width="9.140625" style="20"/>
  </cols>
  <sheetData>
    <row r="1" spans="1:11" x14ac:dyDescent="0.2">
      <c r="A1" s="100" t="s">
        <v>8</v>
      </c>
      <c r="B1" s="100"/>
      <c r="C1" s="100"/>
      <c r="D1" s="100"/>
    </row>
    <row r="2" spans="1:11" x14ac:dyDescent="0.2">
      <c r="A2" s="100" t="s">
        <v>14</v>
      </c>
      <c r="B2" s="100"/>
      <c r="C2" s="100"/>
      <c r="D2" s="100"/>
      <c r="E2" s="100"/>
      <c r="F2" s="100"/>
      <c r="G2" s="100"/>
      <c r="H2" s="100"/>
      <c r="I2" s="100"/>
    </row>
    <row r="3" spans="1:11" x14ac:dyDescent="0.2">
      <c r="A3" s="56"/>
      <c r="C3" s="57"/>
      <c r="D3" s="57"/>
      <c r="E3" s="104" t="s">
        <v>71</v>
      </c>
      <c r="F3" s="104"/>
      <c r="G3" s="57"/>
    </row>
    <row r="4" spans="1:11" x14ac:dyDescent="0.2">
      <c r="A4" s="59"/>
    </row>
    <row r="5" spans="1:11" s="14" customFormat="1" x14ac:dyDescent="0.2">
      <c r="A5" s="105" t="s">
        <v>0</v>
      </c>
      <c r="B5" s="105"/>
      <c r="C5" s="60" t="s">
        <v>1</v>
      </c>
      <c r="D5" s="60" t="s">
        <v>2</v>
      </c>
      <c r="E5" s="60" t="s">
        <v>3</v>
      </c>
      <c r="F5" s="61" t="s">
        <v>4</v>
      </c>
      <c r="G5" s="60" t="s">
        <v>5</v>
      </c>
      <c r="H5" s="89" t="s">
        <v>6</v>
      </c>
      <c r="I5" s="62" t="s">
        <v>7</v>
      </c>
      <c r="J5" s="63" t="s">
        <v>12</v>
      </c>
      <c r="K5" s="63" t="s">
        <v>13</v>
      </c>
    </row>
    <row r="6" spans="1:11" s="68" customFormat="1" x14ac:dyDescent="0.2">
      <c r="A6" s="108" t="s">
        <v>108</v>
      </c>
      <c r="B6" s="108"/>
      <c r="C6" s="108"/>
      <c r="D6" s="108"/>
      <c r="E6" s="65"/>
      <c r="F6" s="66"/>
      <c r="G6" s="65"/>
      <c r="H6" s="65"/>
      <c r="I6" s="64"/>
      <c r="J6" s="67"/>
      <c r="K6" s="67"/>
    </row>
    <row r="7" spans="1:11" s="8" customFormat="1" ht="39.75" customHeight="1" x14ac:dyDescent="0.2">
      <c r="A7" s="106" t="s">
        <v>15</v>
      </c>
      <c r="B7" s="106"/>
      <c r="C7" s="5">
        <v>5989</v>
      </c>
      <c r="D7" s="5">
        <v>3829</v>
      </c>
      <c r="E7" s="6" t="s">
        <v>16</v>
      </c>
      <c r="F7" s="6" t="s">
        <v>17</v>
      </c>
      <c r="G7" s="7" t="s">
        <v>18</v>
      </c>
      <c r="H7" s="10" t="s">
        <v>19</v>
      </c>
      <c r="I7" s="10">
        <v>46</v>
      </c>
      <c r="J7" s="40"/>
      <c r="K7" s="38">
        <f>SUM(J7*I7)</f>
        <v>0</v>
      </c>
    </row>
    <row r="8" spans="1:11" s="8" customFormat="1" ht="39.75" customHeight="1" x14ac:dyDescent="0.2">
      <c r="A8" s="106" t="s">
        <v>77</v>
      </c>
      <c r="B8" s="106"/>
      <c r="C8" s="5">
        <v>6045</v>
      </c>
      <c r="D8" s="5">
        <v>3877</v>
      </c>
      <c r="E8" s="6" t="s">
        <v>78</v>
      </c>
      <c r="F8" s="6" t="s">
        <v>79</v>
      </c>
      <c r="G8" s="7" t="s">
        <v>18</v>
      </c>
      <c r="H8" s="10" t="s">
        <v>20</v>
      </c>
      <c r="I8" s="10">
        <v>46</v>
      </c>
      <c r="J8" s="40"/>
      <c r="K8" s="38">
        <f t="shared" ref="K8:K15" si="0">SUM(J8*I8)</f>
        <v>0</v>
      </c>
    </row>
    <row r="9" spans="1:11" s="8" customFormat="1" ht="39.75" customHeight="1" x14ac:dyDescent="0.2">
      <c r="A9" s="106" t="s">
        <v>80</v>
      </c>
      <c r="B9" s="106"/>
      <c r="C9" s="5">
        <v>6046</v>
      </c>
      <c r="D9" s="5">
        <v>3877</v>
      </c>
      <c r="E9" s="6" t="s">
        <v>81</v>
      </c>
      <c r="F9" s="6" t="s">
        <v>82</v>
      </c>
      <c r="G9" s="6" t="s">
        <v>21</v>
      </c>
      <c r="H9" s="10" t="s">
        <v>20</v>
      </c>
      <c r="I9" s="10">
        <v>46</v>
      </c>
      <c r="J9" s="40"/>
      <c r="K9" s="38">
        <f t="shared" si="0"/>
        <v>0</v>
      </c>
    </row>
    <row r="10" spans="1:11" s="8" customFormat="1" ht="39.75" customHeight="1" x14ac:dyDescent="0.2">
      <c r="A10" s="119" t="s">
        <v>22</v>
      </c>
      <c r="B10" s="119"/>
      <c r="C10" s="5">
        <v>6112</v>
      </c>
      <c r="D10" s="5">
        <v>3933</v>
      </c>
      <c r="E10" s="9" t="s">
        <v>69</v>
      </c>
      <c r="F10" s="6" t="s">
        <v>23</v>
      </c>
      <c r="G10" s="48" t="s">
        <v>18</v>
      </c>
      <c r="H10" s="10" t="s">
        <v>20</v>
      </c>
      <c r="I10" s="10">
        <v>46</v>
      </c>
      <c r="J10" s="40"/>
      <c r="K10" s="38">
        <f t="shared" si="0"/>
        <v>0</v>
      </c>
    </row>
    <row r="11" spans="1:11" s="8" customFormat="1" ht="39.75" customHeight="1" x14ac:dyDescent="0.2">
      <c r="A11" s="119"/>
      <c r="B11" s="119"/>
      <c r="C11" s="5">
        <v>6113</v>
      </c>
      <c r="D11" s="5">
        <v>3933</v>
      </c>
      <c r="E11" s="49" t="s">
        <v>70</v>
      </c>
      <c r="F11" s="6" t="s">
        <v>23</v>
      </c>
      <c r="G11" s="7" t="s">
        <v>18</v>
      </c>
      <c r="H11" s="10" t="s">
        <v>20</v>
      </c>
      <c r="I11" s="10">
        <v>46</v>
      </c>
      <c r="J11" s="40"/>
      <c r="K11" s="38">
        <f t="shared" si="0"/>
        <v>0</v>
      </c>
    </row>
    <row r="12" spans="1:11" s="8" customFormat="1" ht="39.75" customHeight="1" x14ac:dyDescent="0.2">
      <c r="A12" s="106" t="s">
        <v>24</v>
      </c>
      <c r="B12" s="106"/>
      <c r="C12" s="5">
        <v>6138</v>
      </c>
      <c r="D12" s="5">
        <v>3954</v>
      </c>
      <c r="E12" s="6" t="s">
        <v>72</v>
      </c>
      <c r="F12" s="71" t="s">
        <v>25</v>
      </c>
      <c r="G12" s="7" t="s">
        <v>18</v>
      </c>
      <c r="H12" s="10" t="s">
        <v>20</v>
      </c>
      <c r="I12" s="10">
        <v>5</v>
      </c>
      <c r="J12" s="40"/>
      <c r="K12" s="38">
        <f t="shared" si="0"/>
        <v>0</v>
      </c>
    </row>
    <row r="13" spans="1:11" s="8" customFormat="1" ht="39.75" customHeight="1" x14ac:dyDescent="0.2">
      <c r="A13" s="106" t="s">
        <v>73</v>
      </c>
      <c r="B13" s="106"/>
      <c r="C13" s="5">
        <v>6468</v>
      </c>
      <c r="D13" s="5">
        <v>4270</v>
      </c>
      <c r="E13" s="6" t="s">
        <v>74</v>
      </c>
      <c r="F13" s="6" t="s">
        <v>75</v>
      </c>
      <c r="G13" s="7" t="s">
        <v>18</v>
      </c>
      <c r="H13" s="10" t="s">
        <v>19</v>
      </c>
      <c r="I13" s="10">
        <v>5</v>
      </c>
      <c r="J13" s="40"/>
      <c r="K13" s="38">
        <f t="shared" si="0"/>
        <v>0</v>
      </c>
    </row>
    <row r="14" spans="1:11" s="8" customFormat="1" ht="77.25" customHeight="1" x14ac:dyDescent="0.2">
      <c r="A14" s="120" t="s">
        <v>22</v>
      </c>
      <c r="B14" s="120"/>
      <c r="C14" s="1">
        <v>6111</v>
      </c>
      <c r="D14" s="2">
        <v>3932</v>
      </c>
      <c r="E14" s="3" t="s">
        <v>28</v>
      </c>
      <c r="F14" s="3" t="s">
        <v>23</v>
      </c>
      <c r="G14" s="3" t="s">
        <v>29</v>
      </c>
      <c r="H14" s="10" t="s">
        <v>20</v>
      </c>
      <c r="I14" s="26">
        <v>3</v>
      </c>
      <c r="J14" s="41"/>
      <c r="K14" s="38">
        <f t="shared" si="0"/>
        <v>0</v>
      </c>
    </row>
    <row r="15" spans="1:11" s="8" customFormat="1" ht="77.25" customHeight="1" x14ac:dyDescent="0.2">
      <c r="A15" s="121" t="s">
        <v>30</v>
      </c>
      <c r="B15" s="121"/>
      <c r="C15" s="11">
        <v>6130</v>
      </c>
      <c r="D15" s="11">
        <v>3946</v>
      </c>
      <c r="E15" s="11" t="s">
        <v>31</v>
      </c>
      <c r="F15" s="11" t="s">
        <v>32</v>
      </c>
      <c r="G15" s="7" t="s">
        <v>33</v>
      </c>
      <c r="H15" s="10" t="s">
        <v>20</v>
      </c>
      <c r="I15" s="10">
        <v>13</v>
      </c>
      <c r="J15" s="41"/>
      <c r="K15" s="38">
        <f t="shared" si="0"/>
        <v>0</v>
      </c>
    </row>
    <row r="16" spans="1:11" s="8" customFormat="1" ht="30" customHeight="1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38">
        <f>SUM(K7:K15)</f>
        <v>0</v>
      </c>
    </row>
    <row r="17" spans="1:12" x14ac:dyDescent="0.2">
      <c r="A17" s="123" t="s">
        <v>109</v>
      </c>
      <c r="B17" s="123"/>
    </row>
    <row r="18" spans="1:12" s="14" customFormat="1" ht="51" customHeight="1" x14ac:dyDescent="0.2">
      <c r="A18" s="106" t="s">
        <v>15</v>
      </c>
      <c r="B18" s="106"/>
      <c r="C18" s="13">
        <v>6851</v>
      </c>
      <c r="D18" s="13">
        <v>4608</v>
      </c>
      <c r="E18" s="9" t="s">
        <v>34</v>
      </c>
      <c r="F18" s="7" t="s">
        <v>35</v>
      </c>
      <c r="G18" s="7" t="s">
        <v>18</v>
      </c>
      <c r="H18" s="83" t="s">
        <v>36</v>
      </c>
      <c r="I18" s="15">
        <v>57</v>
      </c>
      <c r="J18" s="40"/>
      <c r="K18" s="38">
        <f>SUM(I18*J18)</f>
        <v>0</v>
      </c>
    </row>
    <row r="19" spans="1:12" s="14" customFormat="1" ht="51" customHeight="1" x14ac:dyDescent="0.2">
      <c r="A19" s="106" t="s">
        <v>77</v>
      </c>
      <c r="B19" s="106"/>
      <c r="C19" s="13">
        <v>6500</v>
      </c>
      <c r="D19" s="118">
        <v>4298</v>
      </c>
      <c r="E19" s="9" t="s">
        <v>84</v>
      </c>
      <c r="F19" s="7" t="s">
        <v>85</v>
      </c>
      <c r="G19" s="7" t="s">
        <v>18</v>
      </c>
      <c r="H19" s="10" t="s">
        <v>20</v>
      </c>
      <c r="I19" s="15">
        <v>57</v>
      </c>
      <c r="J19" s="40"/>
      <c r="K19" s="38">
        <f t="shared" ref="K19:K23" si="1">SUM(I19*J19)</f>
        <v>0</v>
      </c>
    </row>
    <row r="20" spans="1:12" s="14" customFormat="1" ht="51" customHeight="1" x14ac:dyDescent="0.2">
      <c r="A20" s="106" t="s">
        <v>80</v>
      </c>
      <c r="B20" s="106"/>
      <c r="C20" s="13">
        <v>6501</v>
      </c>
      <c r="D20" s="118"/>
      <c r="E20" s="9" t="s">
        <v>86</v>
      </c>
      <c r="F20" s="7" t="s">
        <v>87</v>
      </c>
      <c r="G20" s="7" t="s">
        <v>18</v>
      </c>
      <c r="H20" s="10" t="s">
        <v>20</v>
      </c>
      <c r="I20" s="15">
        <v>57</v>
      </c>
      <c r="J20" s="40"/>
      <c r="K20" s="38">
        <f t="shared" si="1"/>
        <v>0</v>
      </c>
    </row>
    <row r="21" spans="1:12" s="14" customFormat="1" ht="51" customHeight="1" x14ac:dyDescent="0.2">
      <c r="A21" s="106" t="s">
        <v>22</v>
      </c>
      <c r="B21" s="106"/>
      <c r="C21" s="98">
        <v>7136</v>
      </c>
      <c r="D21" s="98">
        <v>4639</v>
      </c>
      <c r="E21" s="9" t="s">
        <v>119</v>
      </c>
      <c r="F21" s="7" t="s">
        <v>68</v>
      </c>
      <c r="G21" s="7" t="s">
        <v>18</v>
      </c>
      <c r="H21" s="7" t="s">
        <v>36</v>
      </c>
      <c r="I21" s="15">
        <v>15</v>
      </c>
      <c r="J21" s="40"/>
      <c r="K21" s="38">
        <f t="shared" si="1"/>
        <v>0</v>
      </c>
    </row>
    <row r="22" spans="1:12" s="14" customFormat="1" ht="51.75" customHeight="1" x14ac:dyDescent="0.2">
      <c r="A22" s="124" t="s">
        <v>22</v>
      </c>
      <c r="B22" s="125"/>
      <c r="C22" s="32"/>
      <c r="D22" s="33"/>
      <c r="E22" s="34" t="s">
        <v>88</v>
      </c>
      <c r="F22" s="34" t="s">
        <v>61</v>
      </c>
      <c r="G22" s="7" t="s">
        <v>27</v>
      </c>
      <c r="H22" s="83" t="s">
        <v>36</v>
      </c>
      <c r="I22" s="50">
        <v>4</v>
      </c>
      <c r="J22" s="43"/>
      <c r="K22" s="38">
        <f t="shared" si="1"/>
        <v>0</v>
      </c>
    </row>
    <row r="23" spans="1:12" s="14" customFormat="1" ht="57.75" customHeight="1" x14ac:dyDescent="0.2">
      <c r="A23" s="113" t="s">
        <v>30</v>
      </c>
      <c r="B23" s="114"/>
      <c r="C23" s="13">
        <v>6513</v>
      </c>
      <c r="D23" s="13">
        <v>4307</v>
      </c>
      <c r="E23" s="9" t="s">
        <v>38</v>
      </c>
      <c r="F23" s="7" t="s">
        <v>39</v>
      </c>
      <c r="G23" s="7" t="s">
        <v>18</v>
      </c>
      <c r="H23" s="52" t="s">
        <v>20</v>
      </c>
      <c r="I23" s="50">
        <v>13</v>
      </c>
      <c r="J23" s="40"/>
      <c r="K23" s="38">
        <f t="shared" si="1"/>
        <v>0</v>
      </c>
    </row>
    <row r="24" spans="1:12" ht="18" customHeight="1" x14ac:dyDescent="0.2">
      <c r="A24" s="126" t="s">
        <v>89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53">
        <f>SUM(K18:K23)</f>
        <v>0</v>
      </c>
    </row>
    <row r="25" spans="1:12" x14ac:dyDescent="0.2">
      <c r="A25" s="123" t="s">
        <v>110</v>
      </c>
      <c r="B25" s="123"/>
    </row>
    <row r="26" spans="1:12" s="14" customFormat="1" ht="39.75" customHeight="1" x14ac:dyDescent="0.2">
      <c r="A26" s="106" t="s">
        <v>15</v>
      </c>
      <c r="B26" s="106"/>
      <c r="C26" s="51">
        <v>6572</v>
      </c>
      <c r="D26" s="51">
        <v>4356</v>
      </c>
      <c r="E26" s="9" t="s">
        <v>40</v>
      </c>
      <c r="F26" s="7" t="s">
        <v>41</v>
      </c>
      <c r="G26" s="7" t="s">
        <v>18</v>
      </c>
      <c r="H26" s="10" t="s">
        <v>20</v>
      </c>
      <c r="I26" s="19">
        <v>51</v>
      </c>
      <c r="J26" s="42"/>
      <c r="K26" s="38">
        <f>SUM(J26*I26)</f>
        <v>0</v>
      </c>
    </row>
    <row r="27" spans="1:12" s="14" customFormat="1" ht="40.5" customHeight="1" x14ac:dyDescent="0.2">
      <c r="A27" s="127" t="s">
        <v>42</v>
      </c>
      <c r="B27" s="128"/>
      <c r="C27" s="51">
        <v>6504</v>
      </c>
      <c r="D27" s="131">
        <v>4300</v>
      </c>
      <c r="E27" s="9" t="s">
        <v>91</v>
      </c>
      <c r="F27" s="7" t="s">
        <v>92</v>
      </c>
      <c r="G27" s="7" t="s">
        <v>18</v>
      </c>
      <c r="H27" s="10" t="s">
        <v>20</v>
      </c>
      <c r="I27" s="19">
        <v>51</v>
      </c>
      <c r="J27" s="39"/>
      <c r="K27" s="39">
        <f t="shared" ref="K27:K31" si="2">SUM(J27*I27)</f>
        <v>0</v>
      </c>
    </row>
    <row r="28" spans="1:12" s="14" customFormat="1" ht="44.25" customHeight="1" x14ac:dyDescent="0.2">
      <c r="A28" s="129"/>
      <c r="B28" s="130"/>
      <c r="C28" s="51">
        <v>6505</v>
      </c>
      <c r="D28" s="131"/>
      <c r="E28" s="9" t="s">
        <v>93</v>
      </c>
      <c r="F28" s="7" t="s">
        <v>43</v>
      </c>
      <c r="G28" s="7" t="s">
        <v>18</v>
      </c>
      <c r="H28" s="10" t="s">
        <v>20</v>
      </c>
      <c r="I28" s="19">
        <v>51</v>
      </c>
      <c r="J28" s="39"/>
      <c r="K28" s="39">
        <f t="shared" si="2"/>
        <v>0</v>
      </c>
    </row>
    <row r="29" spans="1:12" s="14" customFormat="1" ht="29.25" customHeight="1" x14ac:dyDescent="0.2">
      <c r="A29" s="106" t="s">
        <v>44</v>
      </c>
      <c r="B29" s="106"/>
      <c r="C29" s="73">
        <v>6613</v>
      </c>
      <c r="D29" s="36" t="s">
        <v>65</v>
      </c>
      <c r="E29" s="74" t="s">
        <v>66</v>
      </c>
      <c r="F29" s="74" t="s">
        <v>63</v>
      </c>
      <c r="G29" s="74" t="s">
        <v>18</v>
      </c>
      <c r="H29" s="84" t="s">
        <v>64</v>
      </c>
      <c r="I29" s="45">
        <v>3</v>
      </c>
      <c r="J29" s="75"/>
      <c r="K29" s="39">
        <f t="shared" si="2"/>
        <v>0</v>
      </c>
      <c r="L29" s="8"/>
    </row>
    <row r="30" spans="1:12" s="14" customFormat="1" ht="40.5" customHeight="1" x14ac:dyDescent="0.2">
      <c r="A30" s="139" t="s">
        <v>22</v>
      </c>
      <c r="B30" s="139"/>
      <c r="C30" s="76"/>
      <c r="D30" s="36"/>
      <c r="E30" s="44" t="s">
        <v>95</v>
      </c>
      <c r="F30" s="44" t="s">
        <v>67</v>
      </c>
      <c r="G30" s="44" t="s">
        <v>18</v>
      </c>
      <c r="H30" s="85" t="s">
        <v>36</v>
      </c>
      <c r="I30" s="45">
        <v>4</v>
      </c>
      <c r="J30" s="75"/>
      <c r="K30" s="39">
        <f t="shared" si="2"/>
        <v>0</v>
      </c>
      <c r="L30" s="8"/>
    </row>
    <row r="31" spans="1:12" s="14" customFormat="1" ht="30" customHeight="1" x14ac:dyDescent="0.2">
      <c r="A31" s="31" t="s">
        <v>30</v>
      </c>
      <c r="B31" s="31"/>
      <c r="C31" s="77"/>
      <c r="D31" s="16">
        <v>6514</v>
      </c>
      <c r="E31" s="16" t="s">
        <v>45</v>
      </c>
      <c r="F31" s="16" t="s">
        <v>46</v>
      </c>
      <c r="G31" s="16" t="s">
        <v>47</v>
      </c>
      <c r="H31" s="52" t="s">
        <v>20</v>
      </c>
      <c r="I31" s="26">
        <v>16</v>
      </c>
      <c r="J31" s="39"/>
      <c r="K31" s="39">
        <f t="shared" si="2"/>
        <v>0</v>
      </c>
    </row>
    <row r="32" spans="1:12" ht="18" customHeight="1" x14ac:dyDescent="0.2">
      <c r="A32" s="126" t="s">
        <v>90</v>
      </c>
      <c r="B32" s="126"/>
      <c r="C32" s="126"/>
      <c r="D32" s="126"/>
      <c r="E32" s="126"/>
      <c r="F32" s="126"/>
      <c r="G32" s="126"/>
      <c r="H32" s="126"/>
      <c r="I32" s="126"/>
      <c r="J32" s="126"/>
      <c r="K32" s="53">
        <f>SUM(K26:K31)</f>
        <v>0</v>
      </c>
    </row>
    <row r="33" spans="1:11" x14ac:dyDescent="0.2">
      <c r="A33" s="123" t="s">
        <v>111</v>
      </c>
      <c r="B33" s="123"/>
    </row>
    <row r="34" spans="1:11" s="14" customFormat="1" ht="49.5" customHeight="1" x14ac:dyDescent="0.2">
      <c r="A34" s="101" t="s">
        <v>15</v>
      </c>
      <c r="B34" s="102"/>
      <c r="C34" s="103"/>
      <c r="D34" s="21">
        <v>7288</v>
      </c>
      <c r="E34" s="22" t="s">
        <v>48</v>
      </c>
      <c r="F34" s="22" t="s">
        <v>41</v>
      </c>
      <c r="G34" s="23" t="s">
        <v>49</v>
      </c>
      <c r="H34" s="86" t="s">
        <v>20</v>
      </c>
      <c r="I34" s="19">
        <v>60</v>
      </c>
      <c r="J34" s="43"/>
      <c r="K34" s="38">
        <f>SUM(I34*J34)</f>
        <v>0</v>
      </c>
    </row>
    <row r="35" spans="1:11" s="14" customFormat="1" ht="49.5" customHeight="1" x14ac:dyDescent="0.2">
      <c r="A35" s="101" t="s">
        <v>76</v>
      </c>
      <c r="B35" s="102"/>
      <c r="C35" s="103"/>
      <c r="D35" s="78">
        <v>7474</v>
      </c>
      <c r="E35" s="79" t="s">
        <v>96</v>
      </c>
      <c r="F35" s="80" t="s">
        <v>97</v>
      </c>
      <c r="G35" s="69" t="s">
        <v>98</v>
      </c>
      <c r="H35" s="87" t="s">
        <v>36</v>
      </c>
      <c r="I35" s="19">
        <v>5</v>
      </c>
      <c r="J35" s="43"/>
      <c r="K35" s="38">
        <f t="shared" ref="K35:K46" si="3">SUM(I35*J35)</f>
        <v>0</v>
      </c>
    </row>
    <row r="36" spans="1:11" s="14" customFormat="1" ht="49.5" customHeight="1" x14ac:dyDescent="0.2">
      <c r="A36" s="127" t="s">
        <v>42</v>
      </c>
      <c r="B36" s="136"/>
      <c r="C36" s="128"/>
      <c r="D36" s="25">
        <v>7253</v>
      </c>
      <c r="E36" s="17" t="s">
        <v>50</v>
      </c>
      <c r="F36" s="18" t="s">
        <v>51</v>
      </c>
      <c r="G36" s="18" t="s">
        <v>52</v>
      </c>
      <c r="H36" s="86" t="s">
        <v>20</v>
      </c>
      <c r="I36" s="19">
        <v>60</v>
      </c>
      <c r="J36" s="43"/>
      <c r="K36" s="38">
        <f t="shared" si="3"/>
        <v>0</v>
      </c>
    </row>
    <row r="37" spans="1:11" s="14" customFormat="1" ht="49.5" customHeight="1" x14ac:dyDescent="0.2">
      <c r="A37" s="129"/>
      <c r="B37" s="137"/>
      <c r="C37" s="130"/>
      <c r="D37" s="21">
        <v>7254</v>
      </c>
      <c r="E37" s="81" t="s">
        <v>99</v>
      </c>
      <c r="F37" s="23" t="s">
        <v>43</v>
      </c>
      <c r="G37" s="23" t="s">
        <v>100</v>
      </c>
      <c r="H37" s="86" t="s">
        <v>20</v>
      </c>
      <c r="I37" s="19">
        <v>60</v>
      </c>
      <c r="J37" s="43"/>
      <c r="K37" s="38">
        <f t="shared" si="3"/>
        <v>0</v>
      </c>
    </row>
    <row r="38" spans="1:11" s="14" customFormat="1" ht="60.75" customHeight="1" x14ac:dyDescent="0.2">
      <c r="A38" s="134" t="s">
        <v>22</v>
      </c>
      <c r="B38" s="138"/>
      <c r="C38" s="135"/>
      <c r="D38" s="25">
        <v>7655</v>
      </c>
      <c r="E38" s="17" t="s">
        <v>101</v>
      </c>
      <c r="F38" s="82" t="s">
        <v>102</v>
      </c>
      <c r="G38" s="82" t="s">
        <v>103</v>
      </c>
      <c r="H38" s="88" t="s">
        <v>19</v>
      </c>
      <c r="I38" s="19">
        <v>5</v>
      </c>
      <c r="J38" s="43"/>
      <c r="K38" s="38">
        <f t="shared" si="3"/>
        <v>0</v>
      </c>
    </row>
    <row r="39" spans="1:11" ht="46.5" customHeight="1" x14ac:dyDescent="0.2">
      <c r="A39" s="115" t="s">
        <v>44</v>
      </c>
      <c r="B39" s="116"/>
      <c r="C39" s="117"/>
      <c r="D39" s="35">
        <v>4388</v>
      </c>
      <c r="E39" s="12" t="s">
        <v>62</v>
      </c>
      <c r="F39" s="12" t="s">
        <v>63</v>
      </c>
      <c r="G39" s="12" t="s">
        <v>18</v>
      </c>
      <c r="H39" s="84" t="s">
        <v>64</v>
      </c>
      <c r="I39" s="19">
        <v>5</v>
      </c>
      <c r="J39" s="38"/>
      <c r="K39" s="38">
        <f t="shared" si="3"/>
        <v>0</v>
      </c>
    </row>
    <row r="40" spans="1:11" ht="30" customHeight="1" x14ac:dyDescent="0.2">
      <c r="A40" s="115" t="s">
        <v>22</v>
      </c>
      <c r="B40" s="116"/>
      <c r="C40" s="117"/>
      <c r="D40" s="29"/>
      <c r="E40" s="30" t="s">
        <v>53</v>
      </c>
      <c r="F40" s="4" t="s">
        <v>54</v>
      </c>
      <c r="G40" s="24" t="s">
        <v>18</v>
      </c>
      <c r="H40" s="83" t="s">
        <v>55</v>
      </c>
      <c r="I40" s="19">
        <v>5</v>
      </c>
      <c r="J40" s="38"/>
      <c r="K40" s="38">
        <f t="shared" si="3"/>
        <v>0</v>
      </c>
    </row>
    <row r="41" spans="1:11" s="46" customFormat="1" ht="66" customHeight="1" x14ac:dyDescent="0.2">
      <c r="A41" s="140" t="s">
        <v>26</v>
      </c>
      <c r="B41" s="141"/>
      <c r="C41" s="142"/>
      <c r="D41" s="90">
        <v>7256</v>
      </c>
      <c r="E41" s="47" t="s">
        <v>56</v>
      </c>
      <c r="F41" s="47" t="s">
        <v>43</v>
      </c>
      <c r="G41" s="47" t="s">
        <v>21</v>
      </c>
      <c r="H41" s="10" t="s">
        <v>37</v>
      </c>
      <c r="I41" s="19">
        <v>1</v>
      </c>
      <c r="J41" s="42"/>
      <c r="K41" s="38">
        <f t="shared" si="3"/>
        <v>0</v>
      </c>
    </row>
    <row r="42" spans="1:11" s="46" customFormat="1" ht="55.5" customHeight="1" x14ac:dyDescent="0.2">
      <c r="A42" s="143"/>
      <c r="B42" s="144"/>
      <c r="C42" s="145"/>
      <c r="D42" s="90">
        <v>7255</v>
      </c>
      <c r="E42" s="47" t="s">
        <v>57</v>
      </c>
      <c r="F42" s="47" t="s">
        <v>58</v>
      </c>
      <c r="G42" s="47" t="s">
        <v>27</v>
      </c>
      <c r="H42" s="10" t="s">
        <v>37</v>
      </c>
      <c r="I42" s="19">
        <v>4</v>
      </c>
      <c r="J42" s="42"/>
      <c r="K42" s="38">
        <f t="shared" si="3"/>
        <v>0</v>
      </c>
    </row>
    <row r="43" spans="1:11" s="97" customFormat="1" ht="42.75" customHeight="1" x14ac:dyDescent="0.2">
      <c r="A43" s="146" t="s">
        <v>83</v>
      </c>
      <c r="B43" s="146"/>
      <c r="C43" s="146"/>
      <c r="D43" s="27">
        <v>7601</v>
      </c>
      <c r="E43" s="27" t="s">
        <v>105</v>
      </c>
      <c r="F43" s="99" t="s">
        <v>106</v>
      </c>
      <c r="G43" s="99" t="s">
        <v>107</v>
      </c>
      <c r="H43" s="27" t="s">
        <v>19</v>
      </c>
      <c r="I43" s="26">
        <v>5</v>
      </c>
      <c r="J43" s="70"/>
      <c r="K43" s="70">
        <f>SUM(I43*J43)</f>
        <v>0</v>
      </c>
    </row>
    <row r="44" spans="1:11" s="14" customFormat="1" ht="28.5" x14ac:dyDescent="0.2">
      <c r="A44" s="107" t="s">
        <v>30</v>
      </c>
      <c r="B44" s="107"/>
      <c r="C44" s="107"/>
      <c r="D44" s="27">
        <v>7258</v>
      </c>
      <c r="E44" s="28" t="s">
        <v>59</v>
      </c>
      <c r="F44" s="37" t="s">
        <v>46</v>
      </c>
      <c r="G44" s="28" t="s">
        <v>60</v>
      </c>
      <c r="H44" s="72" t="s">
        <v>20</v>
      </c>
      <c r="I44" s="26">
        <v>12</v>
      </c>
      <c r="J44" s="43"/>
      <c r="K44" s="38">
        <f t="shared" si="3"/>
        <v>0</v>
      </c>
    </row>
    <row r="45" spans="1:11" s="14" customFormat="1" ht="71.25" x14ac:dyDescent="0.2">
      <c r="A45" s="132" t="s">
        <v>73</v>
      </c>
      <c r="B45" s="147"/>
      <c r="C45" s="133"/>
      <c r="D45" s="92">
        <v>7642</v>
      </c>
      <c r="E45" s="93" t="s">
        <v>112</v>
      </c>
      <c r="F45" s="94" t="s">
        <v>113</v>
      </c>
      <c r="G45" s="93" t="s">
        <v>114</v>
      </c>
      <c r="H45" s="95" t="s">
        <v>55</v>
      </c>
      <c r="I45" s="19">
        <v>1</v>
      </c>
      <c r="J45" s="43"/>
      <c r="K45" s="38">
        <f t="shared" si="3"/>
        <v>0</v>
      </c>
    </row>
    <row r="46" spans="1:11" s="14" customFormat="1" ht="71.25" x14ac:dyDescent="0.2">
      <c r="A46" s="101" t="s">
        <v>94</v>
      </c>
      <c r="B46" s="102"/>
      <c r="C46" s="103"/>
      <c r="D46" s="96" t="s">
        <v>115</v>
      </c>
      <c r="E46" s="47" t="s">
        <v>116</v>
      </c>
      <c r="F46" s="91" t="s">
        <v>117</v>
      </c>
      <c r="G46" s="47" t="s">
        <v>118</v>
      </c>
      <c r="H46" s="95" t="s">
        <v>55</v>
      </c>
      <c r="I46" s="19">
        <v>1</v>
      </c>
      <c r="J46" s="43"/>
      <c r="K46" s="38">
        <f t="shared" si="3"/>
        <v>0</v>
      </c>
    </row>
    <row r="47" spans="1:11" x14ac:dyDescent="0.2">
      <c r="A47" s="126" t="s">
        <v>104</v>
      </c>
      <c r="B47" s="126"/>
      <c r="C47" s="126"/>
      <c r="D47" s="126"/>
      <c r="E47" s="126"/>
      <c r="F47" s="126"/>
      <c r="G47" s="126"/>
      <c r="H47" s="126"/>
      <c r="I47" s="126"/>
      <c r="J47" s="126"/>
      <c r="K47" s="70">
        <f>SUM(K34:K46)</f>
        <v>0</v>
      </c>
    </row>
    <row r="48" spans="1:11" x14ac:dyDescent="0.2">
      <c r="H48" s="109" t="s">
        <v>11</v>
      </c>
      <c r="I48" s="110"/>
      <c r="J48" s="111"/>
      <c r="K48" s="53">
        <f>+K47+K32+K24+K16</f>
        <v>0</v>
      </c>
    </row>
    <row r="49" spans="8:11" x14ac:dyDescent="0.2">
      <c r="H49" s="112" t="s">
        <v>10</v>
      </c>
      <c r="I49" s="112"/>
      <c r="J49" s="112"/>
      <c r="K49" s="53"/>
    </row>
    <row r="50" spans="8:11" x14ac:dyDescent="0.2">
      <c r="H50" s="112" t="s">
        <v>9</v>
      </c>
      <c r="I50" s="112"/>
      <c r="J50" s="112"/>
      <c r="K50" s="53">
        <f>+K49+K48</f>
        <v>0</v>
      </c>
    </row>
  </sheetData>
  <mergeCells count="46">
    <mergeCell ref="A21:B21"/>
    <mergeCell ref="A46:C46"/>
    <mergeCell ref="A41:C42"/>
    <mergeCell ref="A47:J47"/>
    <mergeCell ref="A43:C43"/>
    <mergeCell ref="A45:C45"/>
    <mergeCell ref="A38:C38"/>
    <mergeCell ref="A33:B33"/>
    <mergeCell ref="A30:B30"/>
    <mergeCell ref="A32:J32"/>
    <mergeCell ref="A16:J16"/>
    <mergeCell ref="A17:B17"/>
    <mergeCell ref="A29:B29"/>
    <mergeCell ref="A22:B22"/>
    <mergeCell ref="A25:B25"/>
    <mergeCell ref="A24:J24"/>
    <mergeCell ref="A27:B28"/>
    <mergeCell ref="D27:D28"/>
    <mergeCell ref="H48:J48"/>
    <mergeCell ref="H49:J49"/>
    <mergeCell ref="H50:J50"/>
    <mergeCell ref="A23:B23"/>
    <mergeCell ref="A18:B18"/>
    <mergeCell ref="A44:C44"/>
    <mergeCell ref="A39:C39"/>
    <mergeCell ref="A19:B19"/>
    <mergeCell ref="D19:D20"/>
    <mergeCell ref="A20:B20"/>
    <mergeCell ref="A40:C40"/>
    <mergeCell ref="A35:C35"/>
    <mergeCell ref="A36:C37"/>
    <mergeCell ref="A1:D1"/>
    <mergeCell ref="A34:C34"/>
    <mergeCell ref="A2:I2"/>
    <mergeCell ref="E3:F3"/>
    <mergeCell ref="A5:B5"/>
    <mergeCell ref="A7:B7"/>
    <mergeCell ref="A26:B26"/>
    <mergeCell ref="A8:B8"/>
    <mergeCell ref="A12:B12"/>
    <mergeCell ref="A13:B13"/>
    <mergeCell ref="A6:D6"/>
    <mergeCell ref="A9:B9"/>
    <mergeCell ref="A10:B11"/>
    <mergeCell ref="A14:B14"/>
    <mergeCell ref="A15:B1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3F22-7D0C-4B05-AE42-0E9709AC35B9}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</dc:creator>
  <cp:lastModifiedBy>Mateja Šala</cp:lastModifiedBy>
  <cp:lastPrinted>2021-06-18T11:11:23Z</cp:lastPrinted>
  <dcterms:created xsi:type="dcterms:W3CDTF">2021-06-08T10:59:46Z</dcterms:created>
  <dcterms:modified xsi:type="dcterms:W3CDTF">2024-07-01T06:39:18Z</dcterms:modified>
</cp:coreProperties>
</file>